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CEA Model" sheetId="3" state="visible" r:id="rId3"/>
    <sheet xmlns:r="http://schemas.openxmlformats.org/officeDocument/2006/relationships" name="Crit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$#,##0.00"/>
    <numFmt numFmtId="166" formatCode="0.0x"/>
    <numFmt numFmtId="167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color rgb="00000000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color rgb="00008000"/>
      <sz val="10"/>
    </font>
    <font>
      <name val="Arial"/>
      <b val="1"/>
      <color rgb="00FFFFFF"/>
      <sz val="10"/>
    </font>
    <font>
      <name val="Arial"/>
      <i val="1"/>
      <color rgb="00666666"/>
      <sz val="9"/>
    </font>
  </fonts>
  <fills count="11">
    <fill>
      <patternFill/>
    </fill>
    <fill>
      <patternFill patternType="gray125"/>
    </fill>
    <fill>
      <patternFill patternType="solid">
        <fgColor rgb="001A7A6E"/>
      </patternFill>
    </fill>
    <fill>
      <patternFill patternType="solid">
        <fgColor rgb="001F4E79"/>
      </patternFill>
    </fill>
    <fill>
      <patternFill patternType="solid">
        <fgColor rgb="00D9D9D9"/>
      </patternFill>
    </fill>
    <fill>
      <patternFill patternType="solid">
        <fgColor rgb="00FFFF00"/>
      </patternFill>
    </fill>
    <fill>
      <patternFill patternType="solid">
        <fgColor rgb="00E8D5F5"/>
      </patternFill>
    </fill>
    <fill>
      <patternFill patternType="solid">
        <fgColor rgb="007B2D8B"/>
      </patternFill>
    </fill>
    <fill>
      <patternFill patternType="solid">
        <fgColor rgb="00FDECEA"/>
      </patternFill>
    </fill>
    <fill>
      <patternFill patternType="solid">
        <fgColor rgb="00FAEEDA"/>
      </patternFill>
    </fill>
    <fill>
      <patternFill patternType="solid">
        <fgColor rgb="00D0EEEA"/>
      </patternFill>
    </fill>
  </fills>
  <borders count="5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8" fillId="0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3" fontId="3" fillId="0" borderId="1" applyAlignment="1" pivotButton="0" quotePrefix="0" xfId="0">
      <alignment horizontal="left" vertical="center" wrapText="1"/>
    </xf>
    <xf numFmtId="164" fontId="3" fillId="0" borderId="1" pivotButton="0" quotePrefix="0" xfId="0"/>
    <xf numFmtId="0" fontId="3" fillId="0" borderId="1" pivotButton="0" quotePrefix="0" xfId="0"/>
    <xf numFmtId="165" fontId="3" fillId="0" borderId="1" pivotButton="0" quotePrefix="0" xfId="0"/>
    <xf numFmtId="166" fontId="3" fillId="0" borderId="1" pivotButton="0" quotePrefix="0" xfId="0"/>
    <xf numFmtId="0" fontId="8" fillId="0" borderId="0" applyAlignment="1" pivotButton="0" quotePrefix="0" xfId="0">
      <alignment horizontal="left" vertical="top" wrapText="1"/>
    </xf>
    <xf numFmtId="0" fontId="7" fillId="2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2" fontId="5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67" fontId="5" fillId="0" borderId="1" applyAlignment="1" pivotButton="0" quotePrefix="0" xfId="0">
      <alignment horizontal="right" vertical="center"/>
    </xf>
    <xf numFmtId="3" fontId="3" fillId="0" borderId="1" pivotButton="0" quotePrefix="0" xfId="0"/>
    <xf numFmtId="167" fontId="3" fillId="0" borderId="1" pivotButton="0" quotePrefix="0" xfId="0"/>
    <xf numFmtId="0" fontId="7" fillId="4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3" fontId="0" fillId="0" borderId="1" pivotButton="0" quotePrefix="0" xfId="0"/>
    <xf numFmtId="165" fontId="0" fillId="0" borderId="1" pivotButton="0" quotePrefix="0" xfId="0"/>
    <xf numFmtId="0" fontId="3" fillId="8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3" fillId="9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34" customWidth="1" min="1" max="1"/>
    <col width="58" customWidth="1" min="2" max="2"/>
  </cols>
  <sheetData>
    <row r="1" ht="32" customHeight="1">
      <c r="A1" s="1" t="inlineStr">
        <is>
          <t>COST-EFFECTIVENESS ANALYSIS</t>
        </is>
      </c>
    </row>
    <row r="2" ht="22" customHeight="1">
      <c r="A2" s="2" t="inlineStr">
        <is>
          <t>WATER MISSION TANZANIA — PRELIMINARY: climate + margin integrity only</t>
        </is>
      </c>
    </row>
    <row r="4">
      <c r="A4" s="3" t="inlineStr">
        <is>
          <t>Intervention</t>
        </is>
      </c>
      <c r="B4" s="4" t="inlineStr">
        <is>
          <t>Solar treatment houses, chlorination, piped distribution (Water Mission builds/operates)</t>
        </is>
      </c>
    </row>
    <row r="5">
      <c r="A5" s="3" t="inlineStr">
        <is>
          <t>Virridy role</t>
        </is>
      </c>
      <c r="B5" s="4" t="inlineStr">
        <is>
          <t>Offtake intermediary: contracted CORSIA credit purchase and resale</t>
        </is>
      </c>
    </row>
    <row r="6">
      <c r="A6" s="3" t="inlineStr">
        <is>
          <t>Partner</t>
        </is>
      </c>
      <c r="B6" s="4" t="inlineStr">
        <is>
          <t>Water Mission Inc.; gov't RUWASA; 18 GS-certified communities</t>
        </is>
      </c>
    </row>
    <row r="7">
      <c r="A7" s="3" t="inlineStr">
        <is>
          <t>Analyst / Date</t>
        </is>
      </c>
      <c r="B7" s="4" t="inlineStr">
        <is>
          <t>Virridy Carbon CEA Toolbox (Claude) — 2026-08-07</t>
        </is>
      </c>
    </row>
    <row r="8">
      <c r="A8" s="3" t="inlineStr">
        <is>
          <t>Version</t>
        </is>
      </c>
      <c r="B8" s="4" t="inlineStr">
        <is>
          <t>v1 PRELIMINARY</t>
        </is>
      </c>
    </row>
    <row r="9">
      <c r="A9" s="3" t="inlineStr">
        <is>
          <t>Data basis</t>
        </is>
      </c>
      <c r="B9" s="4" t="inlineStr">
        <is>
          <t>Proforma extract 2026-08-07; 458,000-cr contract incl. 112,000 issued backlog</t>
        </is>
      </c>
    </row>
    <row r="12">
      <c r="A12" s="5" t="inlineStr">
        <is>
          <t>COLOR KEY</t>
        </is>
      </c>
    </row>
    <row r="13">
      <c r="A13" s="6" t="inlineStr">
        <is>
          <t>WHY THERE IS NO $/DALY</t>
        </is>
      </c>
      <c r="B13" s="7" t="n"/>
    </row>
    <row r="14">
      <c r="A14" s="8" t="inlineStr">
        <is>
          <t>Water Mission finances, builds, and operates the water systems; Virridy provides market access for the credits. Claiming the systems' health impact on Virridy's ledger would double-count another organization's impact. The honest Virridy-attributable metrics are climate value and margin integrity. No welfare frame, no EAP.</t>
        </is>
      </c>
      <c r="B14" s="4" t="inlineStr">
        <is>
          <t>Calculated formula — do not hardcode</t>
        </is>
      </c>
    </row>
    <row r="15">
      <c r="A15" s="9" t="inlineStr">
        <is>
          <t>Green text</t>
        </is>
      </c>
      <c r="B15" s="4" t="inlineStr">
        <is>
          <t>Cross-sheet reference</t>
        </is>
      </c>
    </row>
    <row r="16">
      <c r="A16" s="10" t="inlineStr">
        <is>
          <t>Contract</t>
        </is>
      </c>
      <c r="B16" s="3" t="inlineStr">
        <is>
          <t>458,000 credits 2026-2030 + expansion to 2033 modeled</t>
        </is>
      </c>
    </row>
    <row r="17">
      <c r="A17" s="11" t="inlineStr">
        <is>
          <t>Total credits modeled 2026-33 (tCO2e)</t>
        </is>
      </c>
      <c r="B17" s="12" t="n">
        <v>810000</v>
      </c>
    </row>
    <row r="18">
      <c r="A18" s="3" t="inlineStr">
        <is>
          <t>Virridy outlay ($)</t>
        </is>
      </c>
      <c r="B18" s="13" t="n">
        <v>10392000</v>
      </c>
    </row>
    <row r="19">
      <c r="A19" s="3" t="inlineStr">
        <is>
          <t>Virridy revenue ($)</t>
        </is>
      </c>
      <c r="B19" s="13" t="n">
        <v>13330000</v>
      </c>
    </row>
    <row r="20">
      <c r="A20" s="3" t="inlineStr">
        <is>
          <t>Margin ($ / $ per tonne)</t>
        </is>
      </c>
      <c r="B20" s="14" t="inlineStr">
        <is>
          <t>$2,938,000  /  $3.63/t</t>
        </is>
      </c>
    </row>
    <row r="21">
      <c r="A21" s="3" t="inlineStr">
        <is>
          <t>$/tCO2e (outlay basis)</t>
        </is>
      </c>
      <c r="B21" s="15" t="n">
        <v>12.82962962962963</v>
      </c>
    </row>
    <row r="22">
      <c r="A22" s="3" t="inlineStr">
        <is>
          <t xml:space="preserve">  vs SCC $185</t>
        </is>
      </c>
      <c r="B22" s="16" t="n">
        <v>14.41974595842956</v>
      </c>
    </row>
    <row r="23">
      <c r="A23" s="3" t="inlineStr">
        <is>
          <t>$/tCO2e integrity-adjusted (0.72)</t>
        </is>
      </c>
      <c r="B23" s="15" t="n">
        <v>17.81893004115226</v>
      </c>
    </row>
    <row r="24">
      <c r="A24" s="3" t="inlineStr">
        <is>
          <t xml:space="preserve">  vs SCC $185</t>
        </is>
      </c>
      <c r="B24" s="16" t="n">
        <v>10.38221709006929</v>
      </c>
    </row>
    <row r="25">
      <c r="A25" s="3" t="inlineStr">
        <is>
          <t>2026 backlog year margin ($)</t>
        </is>
      </c>
      <c r="B25" s="13" t="n">
        <v>-504000</v>
      </c>
    </row>
    <row r="26">
      <c r="A26" s="17" t="inlineStr">
        <is>
          <t>Structural protection: Virridy neither pays nor takes delivery until credits are CORSIA-labeled; the labeling risk is a revenue risk, not a cash-loss risk.</t>
        </is>
      </c>
    </row>
  </sheetData>
  <mergeCells count="4">
    <mergeCell ref="A13:B13"/>
    <mergeCell ref="A2:B2"/>
    <mergeCell ref="A1:B1"/>
    <mergeCell ref="A12:B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44" customWidth="1" min="1" max="1"/>
    <col width="13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5" t="inlineStr">
        <is>
          <t>SERIES 2025-2033 (proforma extract 2026-08-07)</t>
        </is>
      </c>
    </row>
    <row r="2">
      <c r="A2" s="18" t="inlineStr">
        <is>
          <t>Series</t>
        </is>
      </c>
      <c r="B2" s="19" t="n">
        <v>2025</v>
      </c>
      <c r="C2" s="19" t="n">
        <v>2026</v>
      </c>
      <c r="D2" s="19" t="n">
        <v>2027</v>
      </c>
      <c r="E2" s="19" t="n">
        <v>2028</v>
      </c>
      <c r="F2" s="19" t="n">
        <v>2029</v>
      </c>
      <c r="G2" s="19" t="n">
        <v>2030</v>
      </c>
      <c r="H2" s="19" t="n">
        <v>2031</v>
      </c>
      <c r="I2" s="19" t="n">
        <v>2032</v>
      </c>
      <c r="J2" s="19" t="n">
        <v>2033</v>
      </c>
      <c r="K2" s="18" t="inlineStr">
        <is>
          <t>Total</t>
        </is>
      </c>
    </row>
    <row r="3">
      <c r="A3" s="4" t="inlineStr">
        <is>
          <t>Credits (tCO2e)</t>
        </is>
      </c>
      <c r="B3" s="20" t="n">
        <v>0</v>
      </c>
      <c r="C3" s="20" t="n">
        <v>112000</v>
      </c>
      <c r="D3" s="20" t="n">
        <v>74000</v>
      </c>
      <c r="E3" s="20" t="n">
        <v>84000</v>
      </c>
      <c r="F3" s="20" t="n">
        <v>94000</v>
      </c>
      <c r="G3" s="20" t="n">
        <v>104000</v>
      </c>
      <c r="H3" s="20" t="n">
        <v>114000</v>
      </c>
      <c r="I3" s="20" t="n">
        <v>114000</v>
      </c>
      <c r="J3" s="20" t="n">
        <v>114000</v>
      </c>
      <c r="K3" s="21">
        <f>SUM(B3:J3)</f>
        <v/>
      </c>
    </row>
    <row r="4">
      <c r="A4" s="4" t="inlineStr">
        <is>
          <t>Buy price ($/cr)</t>
        </is>
      </c>
      <c r="B4" s="22" t="n">
        <v>0</v>
      </c>
      <c r="C4" s="22" t="n">
        <v>18</v>
      </c>
      <c r="D4" s="22" t="n">
        <v>12</v>
      </c>
      <c r="E4" s="22" t="n">
        <v>12</v>
      </c>
      <c r="F4" s="22" t="n">
        <v>12</v>
      </c>
      <c r="G4" s="22" t="n">
        <v>12</v>
      </c>
      <c r="H4" s="22" t="n">
        <v>12</v>
      </c>
      <c r="I4" s="22" t="n">
        <v>12</v>
      </c>
      <c r="J4" s="22" t="n">
        <v>12</v>
      </c>
      <c r="K4" s="21">
        <f>SUM(B4:J4)</f>
        <v/>
      </c>
    </row>
    <row r="5">
      <c r="A5" s="4" t="inlineStr">
        <is>
          <t>Sell price ($/cr)</t>
        </is>
      </c>
      <c r="B5" s="22" t="n">
        <v>0</v>
      </c>
      <c r="C5" s="22" t="n">
        <v>13.5</v>
      </c>
      <c r="D5" s="22" t="n">
        <v>14.5</v>
      </c>
      <c r="E5" s="22" t="n">
        <v>15</v>
      </c>
      <c r="F5" s="22" t="n">
        <v>15.5</v>
      </c>
      <c r="G5" s="22" t="n">
        <v>18</v>
      </c>
      <c r="H5" s="22" t="n">
        <v>18</v>
      </c>
      <c r="I5" s="22" t="n">
        <v>18</v>
      </c>
      <c r="J5" s="22" t="n">
        <v>18</v>
      </c>
      <c r="K5" s="21">
        <f>SUM(B5:J5)</f>
        <v/>
      </c>
    </row>
    <row r="6">
      <c r="A6" s="4" t="inlineStr">
        <is>
          <t>Virridy outlay ($)</t>
        </is>
      </c>
      <c r="B6" s="20" t="n">
        <v>0</v>
      </c>
      <c r="C6" s="20" t="n">
        <v>2016000</v>
      </c>
      <c r="D6" s="20" t="n">
        <v>888000</v>
      </c>
      <c r="E6" s="20" t="n">
        <v>1008000</v>
      </c>
      <c r="F6" s="20" t="n">
        <v>1128000</v>
      </c>
      <c r="G6" s="20" t="n">
        <v>1248000</v>
      </c>
      <c r="H6" s="20" t="n">
        <v>1368000</v>
      </c>
      <c r="I6" s="20" t="n">
        <v>1368000</v>
      </c>
      <c r="J6" s="20" t="n">
        <v>1368000</v>
      </c>
      <c r="K6" s="21">
        <f>SUM(B6:J6)</f>
        <v/>
      </c>
    </row>
    <row r="7">
      <c r="A7" s="4" t="inlineStr">
        <is>
          <t>Virridy revenue ($)</t>
        </is>
      </c>
      <c r="B7" s="20" t="n">
        <v>0</v>
      </c>
      <c r="C7" s="20" t="n">
        <v>1512000</v>
      </c>
      <c r="D7" s="20" t="n">
        <v>1073000</v>
      </c>
      <c r="E7" s="20" t="n">
        <v>1260000</v>
      </c>
      <c r="F7" s="20" t="n">
        <v>1457000</v>
      </c>
      <c r="G7" s="20" t="n">
        <v>1872000</v>
      </c>
      <c r="H7" s="20" t="n">
        <v>2052000</v>
      </c>
      <c r="I7" s="20" t="n">
        <v>2052000</v>
      </c>
      <c r="J7" s="20" t="n">
        <v>2052000</v>
      </c>
      <c r="K7" s="21">
        <f>SUM(B7:J7)</f>
        <v/>
      </c>
    </row>
    <row r="8">
      <c r="A8" s="4" t="inlineStr">
        <is>
          <t>Margin ($)</t>
        </is>
      </c>
      <c r="B8" s="20" t="n">
        <v>0</v>
      </c>
      <c r="C8" s="20" t="n">
        <v>-504000</v>
      </c>
      <c r="D8" s="20" t="n">
        <v>185000</v>
      </c>
      <c r="E8" s="20" t="n">
        <v>252000</v>
      </c>
      <c r="F8" s="20" t="n">
        <v>329000</v>
      </c>
      <c r="G8" s="20" t="n">
        <v>624000</v>
      </c>
      <c r="H8" s="20" t="n">
        <v>684000</v>
      </c>
      <c r="I8" s="20" t="n">
        <v>684000</v>
      </c>
      <c r="J8" s="20" t="n">
        <v>684000</v>
      </c>
      <c r="K8" s="21">
        <f>SUM(B8:J8)</f>
        <v/>
      </c>
    </row>
    <row r="10">
      <c r="A10" s="5" t="inlineStr">
        <is>
          <t>COST BASIS + INTEGRITY</t>
        </is>
      </c>
    </row>
    <row r="11">
      <c r="A11" s="4" t="inlineStr">
        <is>
          <t>TOTAL OUTLAY = single denominator ($)</t>
        </is>
      </c>
      <c r="B11" s="23" t="n">
        <v>10392000</v>
      </c>
      <c r="C11" s="17" t="inlineStr">
        <is>
          <t>Virridy-attributable cost is the credit purchase outlay ONLY; system capex is Water Mission/donor borne and excluded from BOTH sides</t>
        </is>
      </c>
    </row>
    <row r="12">
      <c r="A12" s="4" t="inlineStr">
        <is>
          <t>Residual baseline factor</t>
        </is>
      </c>
      <c r="B12" s="24" t="n">
        <v>0.8</v>
      </c>
      <c r="C12" s="17" t="inlineStr">
        <is>
          <t>FLAG: yield 0.2 'booked, pending MP reconstruction' — the V2.0 rebuild has not yet been applied to this project</t>
        </is>
      </c>
    </row>
    <row r="13">
      <c r="A13" s="4" t="inlineStr">
        <is>
          <t>Delivery factor</t>
        </is>
      </c>
      <c r="B13" s="24" t="n">
        <v>0.9</v>
      </c>
      <c r="C13" s="17" t="inlineStr">
        <is>
          <t>remote-monitored systems; 18 GS-certified communities</t>
        </is>
      </c>
    </row>
    <row r="14">
      <c r="A14" s="4" t="inlineStr">
        <is>
          <t>Leakage</t>
        </is>
      </c>
      <c r="B14" s="24" t="n">
        <v>1</v>
      </c>
      <c r="C14" s="17" t="inlineStr"/>
    </row>
    <row r="15">
      <c r="A15" s="4" t="inlineStr">
        <is>
          <t>Social Cost of Carbon ($/t)</t>
        </is>
      </c>
      <c r="B15" s="23" t="n">
        <v>185</v>
      </c>
      <c r="C15" s="17" t="inlineStr">
        <is>
          <t>Rennert et al. 2022</t>
        </is>
      </c>
    </row>
  </sheetData>
  <mergeCells count="2">
    <mergeCell ref="A1:K1"/>
    <mergeCell ref="A10:K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6" customWidth="1" min="3" max="3"/>
    <col width="16" customWidth="1" min="4" max="4"/>
    <col width="60" customWidth="1" min="5" max="5"/>
  </cols>
  <sheetData>
    <row r="1">
      <c r="A1" s="5" t="inlineStr">
        <is>
          <t>CLIMATE + MARGIN METRICS (no welfare frame by design)</t>
        </is>
      </c>
    </row>
    <row r="2">
      <c r="A2" s="3" t="inlineStr">
        <is>
          <t>Total credits (tCO2e)</t>
        </is>
      </c>
      <c r="B2" s="25" t="n">
        <v>810000</v>
      </c>
    </row>
    <row r="3">
      <c r="A3" s="3" t="inlineStr">
        <is>
          <t>$/tCO2e (outlay basis)</t>
        </is>
      </c>
      <c r="B3" s="15" t="n">
        <v>12.82962962962963</v>
      </c>
    </row>
    <row r="4">
      <c r="A4" s="3" t="inlineStr">
        <is>
          <t>vs SCC (credited)</t>
        </is>
      </c>
      <c r="B4" s="16" t="n">
        <v>14.41974595842956</v>
      </c>
    </row>
    <row r="5">
      <c r="A5" s="3" t="inlineStr">
        <is>
          <t>Credit integrity ratio</t>
        </is>
      </c>
      <c r="B5" s="26" t="n">
        <v>0.7200000000000001</v>
      </c>
    </row>
    <row r="6">
      <c r="A6" s="3" t="inlineStr">
        <is>
          <t>$/tCO2e integrity-adjusted</t>
        </is>
      </c>
      <c r="B6" s="15" t="n">
        <v>17.81893004115226</v>
      </c>
    </row>
    <row r="7">
      <c r="A7" s="3" t="inlineStr">
        <is>
          <t>vs SCC (integrity)</t>
        </is>
      </c>
      <c r="B7" s="16" t="n">
        <v>10.38221709006929</v>
      </c>
    </row>
    <row r="8">
      <c r="A8" s="3" t="inlineStr">
        <is>
          <t>Total margin ($)</t>
        </is>
      </c>
      <c r="B8" s="13" t="n">
        <v>2938000</v>
      </c>
    </row>
    <row r="9">
      <c r="A9" s="3" t="inlineStr">
        <is>
          <t>Margin per tonne ($/t)</t>
        </is>
      </c>
      <c r="B9" s="15" t="n">
        <v>3.62716049382716</v>
      </c>
    </row>
    <row r="11">
      <c r="A11" s="5" t="inlineStr">
        <is>
          <t>ONE-WAY SCENARIOS (preliminary — no Monte Carlo)</t>
        </is>
      </c>
    </row>
    <row r="12">
      <c r="A12" s="27" t="inlineStr">
        <is>
          <t>Scenario</t>
        </is>
      </c>
      <c r="B12" s="27" t="inlineStr">
        <is>
          <t>Credits</t>
        </is>
      </c>
      <c r="C12" s="18" t="inlineStr">
        <is>
          <t>Margin ($)</t>
        </is>
      </c>
      <c r="D12" s="19" t="inlineStr">
        <is>
          <t>$/t outlay</t>
        </is>
      </c>
      <c r="E12" s="28" t="inlineStr">
        <is>
          <t>Reading</t>
        </is>
      </c>
    </row>
    <row r="13">
      <c r="A13" s="4" t="inlineStr">
        <is>
          <t>Base (contract + expansion to 2033)</t>
        </is>
      </c>
      <c r="B13" s="29" t="n">
        <v>810000</v>
      </c>
      <c r="C13" s="29" t="n">
        <v>2938000</v>
      </c>
      <c r="D13" s="30" t="n">
        <v>12.82962962962963</v>
      </c>
      <c r="E13" s="4" t="inlineStr">
        <is>
          <t>as above</t>
        </is>
      </c>
    </row>
    <row r="14">
      <c r="A14" s="4" t="inlineStr">
        <is>
          <t>S1 contracted-only 458,000 (to 2030)</t>
        </is>
      </c>
      <c r="B14" s="29" t="n">
        <v>458000</v>
      </c>
      <c r="C14" s="29" t="n">
        <v>826000</v>
      </c>
      <c r="D14" s="30" t="n">
        <v>13.46724890829694</v>
      </c>
      <c r="E14" s="4" t="inlineStr">
        <is>
          <t>margin $826,000; 13.7x SCC</t>
        </is>
      </c>
    </row>
    <row r="15">
      <c r="A15" s="4" t="inlineStr">
        <is>
          <t>S2 sell flat $13.5 all years</t>
        </is>
      </c>
      <c r="B15" s="29" t="n">
        <v>810000</v>
      </c>
      <c r="C15" s="29" t="n">
        <v>543000</v>
      </c>
      <c r="D15" s="30" t="n">
        <v>12.82962962962963</v>
      </c>
      <c r="E15" s="4" t="inlineStr">
        <is>
          <t>margin compresses to $543,000; outlay basis unchanged</t>
        </is>
      </c>
    </row>
    <row r="16">
      <c r="A16" s="4" t="inlineStr">
        <is>
          <t>S3 CORSIA labeling fails</t>
        </is>
      </c>
      <c r="B16" s="29" t="n">
        <v>0</v>
      </c>
      <c r="C16" s="29" t="n">
        <v>0</v>
      </c>
      <c r="D16" s="30" t="n">
        <v>0</v>
      </c>
      <c r="E16" s="4" t="inlineStr">
        <is>
          <t>no payment and no delivery until labeled: revenue risk, not cash-loss risk</t>
        </is>
      </c>
    </row>
  </sheetData>
  <mergeCells count="2">
    <mergeCell ref="A11:E11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68" customWidth="1" min="3" max="3"/>
  </cols>
  <sheetData>
    <row r="1">
      <c r="A1" s="18" t="inlineStr">
        <is>
          <t>Critique Dimension</t>
        </is>
      </c>
      <c r="B1" s="18" t="inlineStr">
        <is>
          <t>Rating</t>
        </is>
      </c>
      <c r="C1" s="18" t="inlineStr">
        <is>
          <t>Assessment</t>
        </is>
      </c>
    </row>
    <row r="2" ht="80" customHeight="1">
      <c r="A2" s="3" t="inlineStr">
        <is>
          <t>1. Effect size quality</t>
        </is>
      </c>
      <c r="B2" s="31" t="inlineStr">
        <is>
          <t>FLAG</t>
        </is>
      </c>
      <c r="C2" s="32" t="inlineStr">
        <is>
          <t>No health effect modeled, by design (attribution). The climate quantity rests on the booked 0.2 yield, which has NOT yet been reconstructed to SDWS V2.0; the 0.80 baseline residual prices that, and the reconstruction is the single most decision-relevant pending item.</t>
        </is>
      </c>
    </row>
    <row r="3" ht="80" customHeight="1">
      <c r="A3" s="3" t="inlineStr">
        <is>
          <t>2. Counterfactual robustness</t>
        </is>
      </c>
      <c r="B3" s="33" t="inlineStr">
        <is>
          <t>MODERATE</t>
        </is>
      </c>
      <c r="C3" s="32" t="inlineStr">
        <is>
          <t>Water Mission's systems operate regardless of Virridy; the additional thing Virridy causes is CORSIA market access and the maintenance-relevant revenue it returns. Another offtaker could plausibly fill this role: carbon-side P(funging) is the highest in the portfolio.</t>
        </is>
      </c>
    </row>
    <row r="4" ht="80" customHeight="1">
      <c r="A4" s="3" t="inlineStr">
        <is>
          <t>3. Moral weight transparency</t>
        </is>
      </c>
      <c r="B4" s="31" t="inlineStr">
        <is>
          <t>FLAG</t>
        </is>
      </c>
      <c r="C4" s="32" t="inlineStr">
        <is>
          <t>Not applicable: no units of value are computed. Stated to prevent silent reintroduction.</t>
        </is>
      </c>
    </row>
    <row r="5" ht="80" customHeight="1">
      <c r="A5" s="3" t="inlineStr">
        <is>
          <t>4. Attribution &amp; integrity</t>
        </is>
      </c>
      <c r="B5" s="34" t="inlineStr">
        <is>
          <t>MODERATE-STRONG</t>
        </is>
      </c>
      <c r="C5" s="32" t="inlineStr">
        <is>
          <t>The model refuses the welfare frame precisely because attribution is thin; costs and claims are kept on the same (outlay) basis. Integrity 0.72 flagged pending V2.0 reconstruction.</t>
        </is>
      </c>
    </row>
    <row r="6" ht="80" customHeight="1">
      <c r="A6" s="3" t="inlineStr">
        <is>
          <t>5. Excluded factors</t>
        </is>
      </c>
      <c r="B6" s="31" t="inlineStr">
        <is>
          <t>FLAG</t>
        </is>
      </c>
      <c r="C6" s="32" t="inlineStr">
        <is>
          <t>Excluded: Water Mission's system capex and O&amp;M (both sides), any health valuation, Virridy overhead allocation, working-capital cost of the 2026 backlog purchase ($2.0M out vs $1.5M in that year: the loss-leader is also a cash-flow cost).</t>
        </is>
      </c>
    </row>
    <row r="7" ht="80" customHeight="1">
      <c r="A7" s="3" t="inlineStr">
        <is>
          <t>6. Ranking stability</t>
        </is>
      </c>
      <c r="B7" s="33" t="inlineStr">
        <is>
          <t>MODERATE</t>
        </is>
      </c>
      <c r="C7" s="32" t="inlineStr">
        <is>
          <t>Climate finding stable: worst modeled case stays above 13x SCC on outlay basis. The commercial finding (margin $2.9M) is price-fragile: flat $13.5 selling compresses it to ~$0.5M.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2026-08-07T22:12:56Z</dcterms:created>
  <dcterms:modified xmlns:dcterms="http://purl.org/dc/terms/" xmlns:xsi="http://www.w3.org/2001/XMLSchema-instance" xsi:type="dcterms:W3CDTF">2026-08-07T22:12:56Z</dcterms:modified>
</cp:coreProperties>
</file>